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mc:AlternateContent xmlns:mc="http://schemas.openxmlformats.org/markup-compatibility/2006">
    <mc:Choice Requires="x15">
      <x15ac:absPath xmlns:x15ac="http://schemas.microsoft.com/office/spreadsheetml/2010/11/ac" url="O:\Risk_Reporting\RR_RRIC\Regulatory Reporting\Versicherungen\VAG Reporting\2025\2025-09-30\XENTIS_Dateien\PuFo\"/>
    </mc:Choice>
  </mc:AlternateContent>
  <xr:revisionPtr revIDLastSave="0" documentId="8_{6B435659-BA46-4BC1-BE8F-799495CA4D06}"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'BVI-Datenblatt'!$A$1:$F$56</definedName>
    <definedName name="_xlnm.Print_Area" localSheetId="1">'BVI-Schuldnerliste'!$A$1:$L$24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<sst xmlns="http://schemas.openxmlformats.org/spreadsheetml/2006/main" count="152" uniqueCount="138">
  <si>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</si>
  <si>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</si>
  <si>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</si>
  <si>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</si>
  <si>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</si>
  <si>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</si>
  <si>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</si>
  <si>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</si>
  <si>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</si>
  <si>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</si>
  <si>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</si>
  <si>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</si>
  <si>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</si>
  <si>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</si>
  <si>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</si>
  <si>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</si>
  <si>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</si>
  <si>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</si>
  <si>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</si>
  <si>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</si>
  <si>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</si>
  <si>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</si>
  <si>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</si>
  <si>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</si>
  <si>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</si>
  <si>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</si>
  <si>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</si>
  <si>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</si>
  <si>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</si>
  <si>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</si>
  <si>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</si>
  <si>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</si>
  <si>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</si>
  <si>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</si>
  <si>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</si>
  <si>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</si>
  <si>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</si>
  <si>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</si>
  <si>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</si>
  <si>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</si>
  <si>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</si>
  <si>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</si>
  <si>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</si>
  <si>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</si>
  <si>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</si>
  <si>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</si>
  <si>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</si>
  <si>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</si>
  <si>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</si>
  <si>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</si>
  <si>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</si>
  <si>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</si>
  <si>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</si>
  <si>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</si>
  <si>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</si>
  <si>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</si>
  <si>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</si>
  <si>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</si>
  <si>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</si>
  <si>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</si>
  <si>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</si>
  <si>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</si>
  <si>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</si>
  <si>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</si>
  <si>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</si>
  <si>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</si>
  <si>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</si>
  <si>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</si>
  <si>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</si>
  <si>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</si>
  <si>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</si>
  <si>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</si>
  <si>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</si>
  <si>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</si>
  <si>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</si>
  <si>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</si>
  <si>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</si>
  <si>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</si>
  <si>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</si>
  <si>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</si>
  <si>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</si>
  <si>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</si>
  <si>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</si>
  <si>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</si>
  <si>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</si>
  <si>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</si>
  <si>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</si>
  <si>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</si>
  <si>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</si>
  <si>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</si>
  <si>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</si>
  <si>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</si>
  <si>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</si>
  <si>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</si>
  <si>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</si>
  <si>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</si>
  <si>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</si>
  <si>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</si>
  <si>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</si>
  <si>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</si>
  <si>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FBG Individual R-IA</t>
  </si>
  <si>
    <t>DE000A2DHSW9</t>
  </si>
  <si>
    <t>Helaba Invest Kapitalanlagegesellschaft mbH</t>
  </si>
  <si>
    <t>Frankfurt am Main</t>
  </si>
  <si>
    <t>börsentäglich</t>
  </si>
  <si>
    <t>EUR</t>
  </si>
  <si>
    <t>United States of America</t>
  </si>
  <si>
    <t>254900HROIFWPRGM1V77</t>
  </si>
  <si>
    <t>452002</t>
  </si>
  <si>
    <t>Kreditanstalt für Wiederaufbau</t>
  </si>
  <si>
    <t>549300GDPG70E3MBBU98</t>
  </si>
  <si>
    <t>276000</t>
  </si>
  <si>
    <t>Landesbank Baden-Württemberg</t>
  </si>
  <si>
    <t>B81CK4ESI35472RHJ606</t>
  </si>
  <si>
    <t>346012</t>
  </si>
  <si>
    <t>Europäische Union</t>
  </si>
  <si>
    <t>529900FZRK8FGMPEOM08</t>
  </si>
  <si>
    <t>465600</t>
  </si>
  <si>
    <t>Deutsche Telekom AG</t>
  </si>
  <si>
    <t>549300V9QSIG4WX4GJ96</t>
  </si>
  <si>
    <t>555700</t>
  </si>
  <si>
    <t>Frankreich, Republik</t>
  </si>
  <si>
    <t>969500KCGF3SUYJHPV70</t>
  </si>
  <si>
    <t>450287</t>
  </si>
  <si>
    <t>Belgien, Königreich</t>
  </si>
  <si>
    <t>549300SZ25JZFHRHWD76</t>
  </si>
  <si>
    <t>450063</t>
  </si>
  <si>
    <t>Europäischer Stabilitätsmechanismus [ESM]</t>
  </si>
  <si>
    <t>222100W4EEAQ77386N50</t>
  </si>
  <si>
    <t>465197</t>
  </si>
  <si>
    <t>Österreich, Republik</t>
  </si>
  <si>
    <t>529900QWWUI4XRVR7I03</t>
  </si>
  <si>
    <t>462186</t>
  </si>
  <si>
    <t>Irland, Republik</t>
  </si>
  <si>
    <t>549300KXBEJAOJ9OVF93</t>
  </si>
  <si>
    <t>464541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</si>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</sst>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color indexed="12"/>
      <name val="Arial"/>
      <family val="2"/>
    </font>
    <font>
      <b/>
      <sz val="10"/>
      <name val="Arial"/>
      <family val="2"/>
    </font>
    <font>
      <sz val="10"/>
      <name val="Arial"/>
      <family val="2"/>
    </font>
    <font>
      <sz val="11"/>
      <name val="Arial"/>
      <family val="2"/>
    </font>
    <font>
      <b/>
      <sz val="8"/>
      <color indexed="81"/>
      <name val="Tahoma"/>
      <family val="2"/>
    </font>
    <font>
      <b/>
      <sz val="8"/>
      <color indexed="10"/>
      <name val="Tahoma"/>
      <family val="2"/>
    </font>
    <font>
      <sz val="11"/>
      <color rgb="FF000000"/>
      <name val="Arial"/>
      <family val="2"/>
    </font>
    <font>
      <sz val="9"/>
      <color indexed="81"/>
      <name val="Segoe UI"/>
      <family val="2"/>
    </font>
    <font>
      <sz val="10"/>
      <color theme="1"/>
      <name val="Arial"/>
      <family val="2"/>
    </font>
    <font>
      <sz val="11"/>
      <color theme="1"/>
      <name val="Arial"/>
      <family val="2"/>
    </font>
    <font>
      <b/>
      <sz val="10"/>
      <color theme="1"/>
      <name val="Arial"/>
      <family val="2"/>
    </font>
    <font>
      <sz val="10"/>
      <name val="Arial"/>
      <family val="2"/>
    </font>
    <font>
      <b/>
      <sz val="9"/>
      <color indexed="81"/>
      <name val="Segoe UI"/>
      <family val="2"/>
    </font>
    <font>
      <i/>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164" fontId="12" fillId="0" borderId="0" applyFont="0" applyFill="0" applyBorder="0" applyAlignment="0" applyProtection="0"/>
  </cellStyleXfs>
  <cellXfs count="57">
    <xf numFmtId="0" fontId="0" fillId="0" borderId="0" xfId="0"/>
    <xf numFmtId="1" fontId="7" fillId="3" borderId="2" xfId="0" applyNumberFormat="1" applyFont="1" applyFill="1" applyBorder="1" applyAlignment="1">
      <alignment horizontal="center" vertical="top" wrapText="1"/>
    </xf>
    <xf numFmtId="1" fontId="7" fillId="3" borderId="1" xfId="0" applyNumberFormat="1" applyFont="1" applyFill="1" applyBorder="1" applyAlignment="1">
      <alignment horizontal="center" vertical="top" wrapText="1"/>
    </xf>
    <xf numFmtId="0" fontId="2" fillId="2" borderId="2" xfId="0" applyFont="1" applyFill="1" applyBorder="1" applyAlignment="1">
      <alignment horizontal="center" vertical="top"/>
    </xf>
    <xf numFmtId="0" fontId="2" fillId="2" borderId="2" xfId="1" applyFont="1" applyFill="1" applyBorder="1" applyAlignment="1">
      <alignment horizontal="left" vertical="top" wrapText="1"/>
    </xf>
    <xf numFmtId="0" fontId="2" fillId="2" borderId="1" xfId="1" applyFont="1" applyFill="1" applyBorder="1" applyAlignment="1">
      <alignment horizontal="center" vertical="top" wrapText="1"/>
    </xf>
    <xf numFmtId="2" fontId="2" fillId="2" borderId="1" xfId="1" applyNumberFormat="1" applyFont="1" applyFill="1" applyBorder="1" applyAlignment="1">
      <alignment horizontal="center" vertical="top" wrapText="1"/>
    </xf>
    <xf numFmtId="0" fontId="3" fillId="0" borderId="0" xfId="1" applyAlignment="1">
      <alignment vertical="top"/>
    </xf>
    <xf numFmtId="2" fontId="0" fillId="3" borderId="1" xfId="0" applyNumberFormat="1" applyFill="1" applyBorder="1" applyAlignment="1">
      <alignment vertical="top"/>
    </xf>
    <xf numFmtId="0" fontId="0" fillId="3" borderId="1" xfId="0" applyFill="1" applyBorder="1" applyAlignment="1">
      <alignment vertical="top"/>
    </xf>
    <xf numFmtId="49" fontId="0" fillId="5" borderId="1" xfId="0" applyNumberFormat="1" applyFill="1" applyBorder="1" applyAlignment="1">
      <alignment vertical="top"/>
    </xf>
    <xf numFmtId="0" fontId="2" fillId="0" borderId="0" xfId="1" applyFont="1" applyAlignment="1">
      <alignment vertical="top"/>
    </xf>
    <xf numFmtId="49" fontId="0" fillId="3" borderId="1" xfId="0" applyNumberFormat="1" applyFill="1" applyBorder="1" applyAlignment="1">
      <alignment vertical="top"/>
    </xf>
    <xf numFmtId="2" fontId="0" fillId="5" borderId="1" xfId="0" applyNumberFormat="1" applyFill="1" applyBorder="1" applyAlignment="1">
      <alignment vertical="top"/>
    </xf>
    <xf numFmtId="0" fontId="3" fillId="2" borderId="1" xfId="0" applyFont="1" applyFill="1" applyBorder="1" applyAlignment="1">
      <alignment vertical="top" wrapText="1"/>
    </xf>
    <xf numFmtId="2" fontId="3" fillId="2" borderId="2" xfId="1" applyNumberFormat="1" applyFill="1" applyBorder="1" applyAlignment="1">
      <alignment horizontal="right" vertical="top"/>
    </xf>
    <xf numFmtId="2" fontId="3" fillId="2" borderId="1" xfId="1" applyNumberFormat="1" applyFill="1" applyBorder="1" applyAlignment="1">
      <alignment horizontal="right" vertical="top"/>
    </xf>
    <xf numFmtId="0" fontId="3" fillId="0" borderId="0" xfId="1" applyAlignment="1">
      <alignment horizontal="left" vertical="top"/>
    </xf>
    <xf numFmtId="0" fontId="1" fillId="0" borderId="0" xfId="1" applyFont="1" applyAlignment="1">
      <alignment vertical="top"/>
    </xf>
    <xf numFmtId="2" fontId="3" fillId="0" borderId="0" xfId="1" applyNumberFormat="1" applyAlignment="1">
      <alignment horizontal="right" vertical="top"/>
    </xf>
    <xf numFmtId="0" fontId="2" fillId="2" borderId="2" xfId="0"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1" xfId="1" applyFont="1" applyFill="1" applyBorder="1" applyAlignment="1">
      <alignment horizontal="center" vertical="center" wrapText="1"/>
    </xf>
    <xf numFmtId="1" fontId="4" fillId="3" borderId="2" xfId="0" applyNumberFormat="1" applyFont="1" applyFill="1" applyBorder="1" applyAlignment="1">
      <alignment horizontal="center" vertical="top" wrapText="1"/>
    </xf>
    <xf numFmtId="0" fontId="3" fillId="2" borderId="2" xfId="0" applyFont="1" applyFill="1" applyBorder="1"/>
    <xf numFmtId="0" fontId="0" fillId="3" borderId="1" xfId="0" applyFill="1" applyBorder="1"/>
    <xf numFmtId="1" fontId="4" fillId="3" borderId="1" xfId="0" applyNumberFormat="1" applyFont="1" applyFill="1" applyBorder="1" applyAlignment="1">
      <alignment horizontal="center" vertical="top" wrapText="1"/>
    </xf>
    <xf numFmtId="0" fontId="3" fillId="2" borderId="1" xfId="0" applyFont="1" applyFill="1" applyBorder="1"/>
    <xf numFmtId="49" fontId="0" fillId="3" borderId="1" xfId="0" applyNumberFormat="1" applyFill="1" applyBorder="1"/>
    <xf numFmtId="2" fontId="0" fillId="3" borderId="1" xfId="0" applyNumberFormat="1" applyFill="1" applyBorder="1"/>
    <xf numFmtId="0" fontId="3" fillId="0" borderId="1" xfId="0" applyFont="1" applyBorder="1"/>
    <xf numFmtId="0" fontId="0" fillId="0" borderId="1" xfId="0" applyBorder="1"/>
    <xf numFmtId="1" fontId="10" fillId="3" borderId="2" xfId="0" applyNumberFormat="1" applyFont="1" applyFill="1" applyBorder="1" applyAlignment="1">
      <alignment horizontal="center" vertical="top" wrapText="1"/>
    </xf>
    <xf numFmtId="1" fontId="10" fillId="3" borderId="1" xfId="0" applyNumberFormat="1" applyFont="1" applyFill="1" applyBorder="1" applyAlignment="1">
      <alignment horizontal="center" vertical="top" wrapText="1"/>
    </xf>
    <xf numFmtId="0" fontId="9" fillId="2" borderId="1" xfId="0" applyFont="1" applyFill="1" applyBorder="1" applyAlignment="1">
      <alignment vertical="top" wrapText="1"/>
    </xf>
    <xf numFmtId="0" fontId="11" fillId="2" borderId="1" xfId="1" applyFont="1" applyFill="1" applyBorder="1" applyAlignment="1">
      <alignment horizontal="center" vertical="center" wrapText="1"/>
    </xf>
    <xf numFmtId="2" fontId="0" fillId="5" borderId="1" xfId="2" applyNumberFormat="1" applyFont="1" applyFill="1" applyBorder="1" applyAlignment="1">
      <alignment vertical="top"/>
    </xf>
    <xf numFmtId="165" fontId="0" fillId="5" borderId="1" xfId="2" applyNumberFormat="1" applyFont="1" applyFill="1" applyBorder="1" applyAlignment="1">
      <alignment horizontal="right" vertical="top"/>
    </xf>
    <xf numFmtId="2" fontId="0" fillId="5" borderId="1" xfId="0" applyNumberFormat="1" applyFill="1" applyBorder="1"/>
    <xf numFmtId="165" fontId="0" fillId="5" borderId="1" xfId="0" applyNumberFormat="1" applyFill="1" applyBorder="1"/>
    <xf numFmtId="0" fontId="3" fillId="0" borderId="1" xfId="0" applyFont="1" applyBorder="1" applyAlignment="1">
      <alignment horizontal="left"/>
    </xf>
    <xf numFmtId="1" fontId="3" fillId="3" borderId="1" xfId="0" applyNumberFormat="1" applyFont="1" applyFill="1" applyBorder="1" applyAlignment="1">
      <alignment horizontal="center" vertical="top" wrapText="1"/>
    </xf>
    <xf numFmtId="0" fontId="9" fillId="2" borderId="2" xfId="0" applyFont="1" applyFill="1" applyBorder="1" applyAlignment="1">
      <alignment vertical="top" wrapText="1"/>
    </xf>
    <xf numFmtId="0" fontId="0" fillId="2" borderId="2" xfId="0" applyFill="1" applyBorder="1" applyAlignment="1">
      <alignment vertical="top" wrapText="1"/>
    </xf>
    <xf numFmtId="0" fontId="0" fillId="2" borderId="1" xfId="0" applyFill="1" applyBorder="1" applyAlignment="1">
      <alignment vertical="top" wrapText="1"/>
    </xf>
    <xf numFmtId="0" fontId="14" fillId="2" borderId="1" xfId="0" applyFont="1" applyFill="1" applyBorder="1" applyAlignment="1">
      <alignment wrapText="1"/>
    </xf>
    <xf numFmtId="0" fontId="3" fillId="0" borderId="0" xfId="1" applyAlignment="1">
      <alignment vertical="top" wrapText="1"/>
    </xf>
    <xf numFmtId="49" fontId="3" fillId="4" borderId="1" xfId="0" applyNumberFormat="1" applyFont="1" applyFill="1" applyBorder="1" applyAlignment="1">
      <alignment vertical="top"/>
    </xf>
    <xf numFmtId="49" fontId="3" fillId="4" borderId="1" xfId="0" applyNumberFormat="1" applyFont="1" applyFill="1" applyBorder="1" applyAlignment="1">
      <alignment vertical="top" wrapText="1"/>
    </xf>
    <xf numFmtId="2" fontId="3" fillId="6" borderId="1" xfId="0" applyNumberFormat="1" applyFont="1" applyFill="1" applyBorder="1" applyAlignment="1">
      <alignment vertical="top"/>
    </xf>
    <xf numFmtId="4" fontId="3" fillId="6" borderId="1" xfId="0" applyNumberFormat="1" applyFont="1" applyFill="1" applyBorder="1" applyAlignment="1">
      <alignment vertical="top"/>
    </xf>
    <xf numFmtId="49" fontId="3" fillId="6" borderId="1" xfId="0" applyNumberFormat="1" applyFont="1" applyFill="1" applyBorder="1" applyAlignment="1">
      <alignment horizontal="right" vertical="top"/>
    </xf>
    <xf numFmtId="0" fontId="3" fillId="6" borderId="1" xfId="0" applyNumberFormat="1" applyFont="1" applyFill="1" applyBorder="1" applyAlignment="1">
      <alignment vertical="top" wrapText="1"/>
    </xf>
    <xf numFmtId="4" fontId="3" fillId="6" borderId="1" xfId="0" applyNumberFormat="1" applyFont="1" applyFill="1" applyBorder="1" applyAlignment="1"/>
    <xf numFmtId="0" fontId="3" fillId="6" borderId="1" xfId="0" applyNumberFormat="1" applyFont="1" applyFill="1" applyBorder="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56"/>
  <sheetViews>
    <sheetView tabSelected="1" zoomScaleNormal="100" workbookViewId="0"/>
  </sheetViews>
  <sheetFormatPr baseColWidth="10" defaultColWidth="11.5" defaultRowHeight="12.75" x14ac:dyDescent="0.2"/>
  <cols>
    <col min="1" max="1" width="10.6640625" style="17" customWidth="1"/>
    <col min="2" max="2" width="65.6640625" style="46" customWidth="1"/>
    <col min="3" max="3" width="40.6640625" style="18" customWidth="1"/>
    <col min="4" max="4" width="25.6640625" style="19" customWidth="1"/>
    <col min="5" max="5" width="25.6640625" style="7" customWidth="1"/>
    <col min="6" max="235" width="11.5" style="7"/>
    <col min="236" max="236" width="5.1640625" style="7" customWidth="1"/>
    <col min="237" max="237" width="34" style="7" customWidth="1"/>
    <col min="238" max="238" width="24.83203125" style="7" customWidth="1"/>
    <col min="239" max="239" width="22.5" style="7" customWidth="1"/>
    <col min="240" max="240" width="22.33203125" style="7" customWidth="1"/>
    <col min="241" max="241" width="20.1640625" style="7" customWidth="1"/>
    <col min="242" max="16384" width="11.5" style="7"/>
  </cols>
  <sheetData>
    <row r="1" spans="1:14" ht="25.5" x14ac:dyDescent="0.2">
      <c r="A1" s="3" t="s">
        <v>22</v>
      </c>
      <c r="B1" s="4" t="s">
        <v>23</v>
      </c>
      <c r="C1" s="5" t="s">
        <v>24</v>
      </c>
      <c r="D1" s="6" t="s">
        <v>25</v>
      </c>
      <c r="E1" s="5" t="s">
        <v>26</v>
      </c>
    </row>
    <row r="2" spans="1:14" ht="14.25" x14ac:dyDescent="0.2">
      <c r="A2" s="32">
        <v>0</v>
      </c>
      <c r="B2" s="42" t="s">
        <v>2</v>
      </c>
      <c r="C2" s="47" t="s">
        <v>99</v>
      </c>
      <c r="D2" s="8"/>
      <c r="E2" s="9"/>
    </row>
    <row r="3" spans="1:14" ht="14.25" x14ac:dyDescent="0.2">
      <c r="A3" s="32" t="s">
        <v>27</v>
      </c>
      <c r="B3" s="42" t="s">
        <v>65</v>
      </c>
      <c r="C3" s="48" t="s">
        <v>100</v>
      </c>
      <c r="D3" s="8"/>
      <c r="E3" s="9"/>
    </row>
    <row r="4" spans="1:14" ht="14.25" x14ac:dyDescent="0.2">
      <c r="A4" s="1">
        <v>1</v>
      </c>
      <c r="B4" s="43" t="s">
        <v>0</v>
      </c>
      <c r="C4" s="37"/>
      <c r="D4" s="8"/>
      <c r="E4" s="9"/>
    </row>
    <row r="5" spans="1:14" ht="14.25" x14ac:dyDescent="0.2">
      <c r="A5" s="2">
        <v>2</v>
      </c>
      <c r="B5" s="44" t="s">
        <v>1</v>
      </c>
      <c r="C5" s="36"/>
      <c r="D5" s="8"/>
      <c r="E5" s="9"/>
    </row>
    <row r="6" spans="1:14" ht="14.25" x14ac:dyDescent="0.2">
      <c r="A6" s="2">
        <v>3</v>
      </c>
      <c r="B6" s="34" t="s">
        <v>72</v>
      </c>
      <c r="C6" s="47" t="s">
        <v>101</v>
      </c>
      <c r="D6" s="8"/>
      <c r="E6" s="9"/>
      <c r="F6" s="11"/>
      <c r="G6" s="11"/>
      <c r="H6" s="11"/>
      <c r="I6" s="11"/>
      <c r="J6" s="11"/>
      <c r="K6" s="11"/>
      <c r="L6" s="11"/>
      <c r="M6" s="11"/>
      <c r="N6" s="11"/>
    </row>
    <row r="7" spans="1:14" ht="25.5" x14ac:dyDescent="0.2">
      <c r="A7" s="2">
        <v>4</v>
      </c>
      <c r="B7" s="44" t="s">
        <v>28</v>
      </c>
      <c r="C7" s="48" t="s">
        <v>102</v>
      </c>
      <c r="D7" s="8"/>
      <c r="E7" s="9"/>
    </row>
    <row r="8" spans="1:14" ht="14.25" x14ac:dyDescent="0.2">
      <c r="A8" s="2">
        <v>5</v>
      </c>
      <c r="B8" s="44" t="s">
        <v>29</v>
      </c>
      <c r="C8" s="48" t="s">
        <v>103</v>
      </c>
      <c r="D8" s="8"/>
      <c r="E8" s="9"/>
    </row>
    <row r="9" spans="1:14" ht="14.25" x14ac:dyDescent="0.2">
      <c r="A9" s="2">
        <v>6</v>
      </c>
      <c r="B9" s="44" t="s">
        <v>30</v>
      </c>
      <c r="C9" s="47">
        <v>1</v>
      </c>
      <c r="D9" s="8"/>
      <c r="E9" s="9"/>
    </row>
    <row r="10" spans="1:14" s="11" customFormat="1" ht="14.25" x14ac:dyDescent="0.2">
      <c r="A10" s="2">
        <v>7</v>
      </c>
      <c r="B10" s="44" t="s">
        <v>31</v>
      </c>
      <c r="C10" s="47">
        <v>1</v>
      </c>
      <c r="D10" s="8"/>
      <c r="E10" s="9"/>
      <c r="F10" s="7"/>
      <c r="G10" s="7"/>
    </row>
    <row r="11" spans="1:14" s="11" customFormat="1" ht="14.25" x14ac:dyDescent="0.2">
      <c r="A11" s="2">
        <v>8</v>
      </c>
      <c r="B11" s="44" t="s">
        <v>32</v>
      </c>
      <c r="C11" s="47">
        <v>0</v>
      </c>
      <c r="D11" s="8"/>
      <c r="E11" s="9"/>
      <c r="F11" s="7"/>
      <c r="G11" s="7"/>
      <c r="H11" s="7"/>
    </row>
    <row r="12" spans="1:14" s="11" customFormat="1" ht="14.25" x14ac:dyDescent="0.2">
      <c r="A12" s="2">
        <v>9</v>
      </c>
      <c r="B12" s="44" t="s">
        <v>4</v>
      </c>
      <c r="C12" s="48" t="s">
        <v>104</v>
      </c>
      <c r="D12" s="8"/>
      <c r="E12" s="9"/>
      <c r="F12" s="7"/>
      <c r="G12" s="7"/>
      <c r="H12" s="7"/>
    </row>
    <row r="13" spans="1:14" s="11" customFormat="1" ht="14.25" x14ac:dyDescent="0.2">
      <c r="A13" s="2">
        <v>10</v>
      </c>
      <c r="B13" s="44" t="s">
        <v>33</v>
      </c>
      <c r="C13" s="12"/>
      <c r="D13" s="49">
        <v>100</v>
      </c>
      <c r="E13" s="9"/>
      <c r="F13" s="7"/>
      <c r="G13" s="7"/>
      <c r="H13" s="7"/>
    </row>
    <row r="14" spans="1:14" s="11" customFormat="1" ht="14.25" x14ac:dyDescent="0.2">
      <c r="A14" s="2">
        <v>11</v>
      </c>
      <c r="B14" s="44" t="s">
        <v>5</v>
      </c>
      <c r="C14" s="48"/>
      <c r="D14" s="49"/>
      <c r="E14" s="9"/>
      <c r="F14" s="7"/>
      <c r="G14" s="7"/>
      <c r="H14" s="7"/>
    </row>
    <row r="15" spans="1:14" ht="14.25" x14ac:dyDescent="0.2">
      <c r="A15" s="2">
        <v>12</v>
      </c>
      <c r="B15" s="44" t="s">
        <v>34</v>
      </c>
      <c r="C15" s="48"/>
      <c r="D15" s="49"/>
      <c r="E15" s="9"/>
    </row>
    <row r="16" spans="1:14" ht="14.25" x14ac:dyDescent="0.2">
      <c r="A16" s="2">
        <v>13</v>
      </c>
      <c r="B16" s="44" t="s">
        <v>3</v>
      </c>
      <c r="C16" s="47">
        <v>15</v>
      </c>
      <c r="D16" s="8"/>
      <c r="E16" s="9"/>
    </row>
    <row r="17" spans="1:5" ht="14.25" x14ac:dyDescent="0.2">
      <c r="A17" s="2">
        <v>14</v>
      </c>
      <c r="B17" s="14" t="s">
        <v>35</v>
      </c>
      <c r="C17" s="10"/>
      <c r="D17" s="8"/>
      <c r="E17" s="9"/>
    </row>
    <row r="18" spans="1:5" ht="14.25" x14ac:dyDescent="0.2">
      <c r="A18" s="2">
        <v>15</v>
      </c>
      <c r="B18" s="44" t="s">
        <v>36</v>
      </c>
      <c r="C18" s="10"/>
      <c r="D18" s="8"/>
      <c r="E18" s="9"/>
    </row>
    <row r="19" spans="1:5" ht="14.25" x14ac:dyDescent="0.2">
      <c r="A19" s="2">
        <v>16</v>
      </c>
      <c r="B19" s="14" t="s">
        <v>37</v>
      </c>
      <c r="C19" s="47">
        <v>1</v>
      </c>
      <c r="D19" s="8"/>
      <c r="E19" s="9"/>
    </row>
    <row r="20" spans="1:5" ht="14.25" x14ac:dyDescent="0.2">
      <c r="A20" s="2">
        <v>17</v>
      </c>
      <c r="B20" s="14" t="s">
        <v>38</v>
      </c>
      <c r="C20" s="12"/>
      <c r="D20" s="13"/>
      <c r="E20" s="9"/>
    </row>
    <row r="21" spans="1:5" ht="14.25" x14ac:dyDescent="0.2">
      <c r="A21" s="2">
        <v>18</v>
      </c>
      <c r="B21" s="14" t="s">
        <v>39</v>
      </c>
      <c r="C21" s="12"/>
      <c r="D21" s="13"/>
      <c r="E21" s="9"/>
    </row>
    <row r="22" spans="1:5" ht="14.25" x14ac:dyDescent="0.2">
      <c r="A22" s="2">
        <v>19</v>
      </c>
      <c r="B22" s="34" t="s">
        <v>40</v>
      </c>
      <c r="C22" s="12"/>
      <c r="D22" s="8"/>
      <c r="E22" s="50">
        <v>898.38</v>
      </c>
    </row>
    <row r="23" spans="1:5" ht="14.25" x14ac:dyDescent="0.2">
      <c r="A23" s="33" t="s">
        <v>41</v>
      </c>
      <c r="B23" s="34" t="s">
        <v>42</v>
      </c>
      <c r="C23" s="51" t="s">
        <v>105</v>
      </c>
      <c r="D23" s="8"/>
      <c r="E23" s="8"/>
    </row>
    <row r="24" spans="1:5" ht="14.25" x14ac:dyDescent="0.2">
      <c r="A24" s="33" t="s">
        <v>43</v>
      </c>
      <c r="B24" s="34" t="s">
        <v>17</v>
      </c>
      <c r="C24" s="12"/>
      <c r="D24" s="50">
        <v>2.98</v>
      </c>
      <c r="E24" s="8"/>
    </row>
    <row r="25" spans="1:5" ht="25.5" x14ac:dyDescent="0.2">
      <c r="A25" s="2">
        <v>20</v>
      </c>
      <c r="B25" s="14" t="s">
        <v>44</v>
      </c>
      <c r="C25" s="12"/>
      <c r="D25" s="49">
        <v>6.92</v>
      </c>
      <c r="E25" s="25" t="str">
        <f>IF($C$4&gt;0,PRODUCT($C$4,$E$22,D25/100),"")</f>
        <v/>
      </c>
    </row>
    <row r="26" spans="1:5" ht="25.5" x14ac:dyDescent="0.2">
      <c r="A26" s="2">
        <v>21</v>
      </c>
      <c r="B26" s="14" t="s">
        <v>45</v>
      </c>
      <c r="C26" s="12"/>
      <c r="D26" s="49">
        <v>0</v>
      </c>
      <c r="E26" s="25" t="str">
        <f t="shared" ref="E26:E54" si="0">IF($C$4&gt;0,PRODUCT($C$4,$E$22,D26/100),"")</f>
        <v/>
      </c>
    </row>
    <row r="27" spans="1:5" ht="14.25" x14ac:dyDescent="0.2">
      <c r="A27" s="2">
        <v>22</v>
      </c>
      <c r="B27" s="14" t="s">
        <v>46</v>
      </c>
      <c r="C27" s="12"/>
      <c r="D27" s="49">
        <v>0</v>
      </c>
      <c r="E27" s="25" t="str">
        <f t="shared" si="0"/>
        <v/>
      </c>
    </row>
    <row r="28" spans="1:5" ht="14.25" x14ac:dyDescent="0.2">
      <c r="A28" s="2">
        <v>23</v>
      </c>
      <c r="B28" s="14" t="s">
        <v>6</v>
      </c>
      <c r="C28" s="12"/>
      <c r="D28" s="49">
        <v>0</v>
      </c>
      <c r="E28" s="25" t="str">
        <f t="shared" si="0"/>
        <v/>
      </c>
    </row>
    <row r="29" spans="1:5" ht="14.25" x14ac:dyDescent="0.2">
      <c r="A29" s="2">
        <v>24</v>
      </c>
      <c r="B29" s="14" t="s">
        <v>7</v>
      </c>
      <c r="C29" s="12"/>
      <c r="D29" s="49">
        <v>0</v>
      </c>
      <c r="E29" s="25" t="str">
        <f t="shared" si="0"/>
        <v/>
      </c>
    </row>
    <row r="30" spans="1:5" ht="14.25" x14ac:dyDescent="0.2">
      <c r="A30" s="2">
        <v>25</v>
      </c>
      <c r="B30" s="14" t="s">
        <v>47</v>
      </c>
      <c r="C30" s="12"/>
      <c r="D30" s="49">
        <v>0</v>
      </c>
      <c r="E30" s="25" t="str">
        <f t="shared" si="0"/>
        <v/>
      </c>
    </row>
    <row r="31" spans="1:5" ht="14.25" x14ac:dyDescent="0.2">
      <c r="A31" s="2">
        <v>26</v>
      </c>
      <c r="B31" s="14" t="s">
        <v>48</v>
      </c>
      <c r="C31" s="12"/>
      <c r="D31" s="49">
        <v>91</v>
      </c>
      <c r="E31" s="25" t="str">
        <f t="shared" si="0"/>
        <v/>
      </c>
    </row>
    <row r="32" spans="1:5" ht="14.25" x14ac:dyDescent="0.2">
      <c r="A32" s="2" t="s">
        <v>8</v>
      </c>
      <c r="B32" s="34" t="s">
        <v>74</v>
      </c>
      <c r="C32" s="12"/>
      <c r="D32" s="49">
        <v>0</v>
      </c>
      <c r="E32" s="25" t="str">
        <f t="shared" si="0"/>
        <v/>
      </c>
    </row>
    <row r="33" spans="1:5" ht="14.25" x14ac:dyDescent="0.2">
      <c r="A33" s="2" t="s">
        <v>9</v>
      </c>
      <c r="B33" s="34" t="s">
        <v>75</v>
      </c>
      <c r="C33" s="12"/>
      <c r="D33" s="49">
        <v>0</v>
      </c>
      <c r="E33" s="25" t="str">
        <f t="shared" si="0"/>
        <v/>
      </c>
    </row>
    <row r="34" spans="1:5" ht="25.5" x14ac:dyDescent="0.2">
      <c r="A34" s="2">
        <v>29</v>
      </c>
      <c r="B34" s="14" t="s">
        <v>49</v>
      </c>
      <c r="C34" s="12"/>
      <c r="D34" s="49">
        <v>0</v>
      </c>
      <c r="E34" s="25" t="str">
        <f t="shared" si="0"/>
        <v/>
      </c>
    </row>
    <row r="35" spans="1:5" ht="14.25" x14ac:dyDescent="0.2">
      <c r="A35" s="2">
        <v>30</v>
      </c>
      <c r="B35" s="14" t="s">
        <v>50</v>
      </c>
      <c r="C35" s="12"/>
      <c r="D35" s="49">
        <v>0</v>
      </c>
      <c r="E35" s="25" t="str">
        <f t="shared" si="0"/>
        <v/>
      </c>
    </row>
    <row r="36" spans="1:5" ht="14.25" x14ac:dyDescent="0.2">
      <c r="A36" s="2">
        <v>31</v>
      </c>
      <c r="B36" s="14" t="s">
        <v>51</v>
      </c>
      <c r="C36" s="12"/>
      <c r="D36" s="49">
        <v>2.08</v>
      </c>
      <c r="E36" s="25" t="str">
        <f t="shared" si="0"/>
        <v/>
      </c>
    </row>
    <row r="37" spans="1:5" ht="14.25" x14ac:dyDescent="0.2">
      <c r="A37" s="2" t="s">
        <v>10</v>
      </c>
      <c r="B37" s="34" t="s">
        <v>76</v>
      </c>
      <c r="C37" s="12"/>
      <c r="D37" s="49">
        <v>38.74</v>
      </c>
      <c r="E37" s="25" t="str">
        <f t="shared" si="0"/>
        <v/>
      </c>
    </row>
    <row r="38" spans="1:5" x14ac:dyDescent="0.2">
      <c r="A38" s="41" t="s">
        <v>93</v>
      </c>
      <c r="B38" s="45" t="s">
        <v>94</v>
      </c>
      <c r="C38" s="12"/>
      <c r="D38" s="49">
        <v>38.74</v>
      </c>
      <c r="E38" s="25" t="str">
        <f>IF($C$4&gt;0,PRODUCT($C$4,$E$22,D38/100),"")</f>
        <v/>
      </c>
    </row>
    <row r="39" spans="1:5" ht="14.25" x14ac:dyDescent="0.2">
      <c r="A39" s="26" t="s">
        <v>11</v>
      </c>
      <c r="B39" s="14" t="s">
        <v>77</v>
      </c>
      <c r="C39" s="12"/>
      <c r="D39" s="49">
        <v>43.41</v>
      </c>
      <c r="E39" s="25" t="str">
        <f t="shared" si="0"/>
        <v/>
      </c>
    </row>
    <row r="40" spans="1:5" x14ac:dyDescent="0.2">
      <c r="A40" s="41" t="s">
        <v>95</v>
      </c>
      <c r="B40" s="45" t="s">
        <v>94</v>
      </c>
      <c r="C40" s="12"/>
      <c r="D40" s="49">
        <v>43.41</v>
      </c>
      <c r="E40" s="25" t="str">
        <f t="shared" si="0"/>
        <v/>
      </c>
    </row>
    <row r="41" spans="1:5" ht="14.25" x14ac:dyDescent="0.2">
      <c r="A41" s="26" t="s">
        <v>12</v>
      </c>
      <c r="B41" s="14" t="s">
        <v>78</v>
      </c>
      <c r="C41" s="12"/>
      <c r="D41" s="49">
        <v>8.09</v>
      </c>
      <c r="E41" s="25" t="str">
        <f t="shared" si="0"/>
        <v/>
      </c>
    </row>
    <row r="42" spans="1:5" x14ac:dyDescent="0.2">
      <c r="A42" s="41" t="s">
        <v>96</v>
      </c>
      <c r="B42" s="45" t="s">
        <v>94</v>
      </c>
      <c r="C42" s="12"/>
      <c r="D42" s="49">
        <v>8.09</v>
      </c>
      <c r="E42" s="25" t="str">
        <f t="shared" si="0"/>
        <v/>
      </c>
    </row>
    <row r="43" spans="1:5" ht="14.25" x14ac:dyDescent="0.2">
      <c r="A43" s="26" t="s">
        <v>13</v>
      </c>
      <c r="B43" s="14" t="s">
        <v>79</v>
      </c>
      <c r="C43" s="12"/>
      <c r="D43" s="49">
        <v>0</v>
      </c>
      <c r="E43" s="25" t="str">
        <f t="shared" si="0"/>
        <v/>
      </c>
    </row>
    <row r="44" spans="1:5" x14ac:dyDescent="0.2">
      <c r="A44" s="41" t="s">
        <v>97</v>
      </c>
      <c r="B44" s="45" t="s">
        <v>94</v>
      </c>
      <c r="C44" s="12"/>
      <c r="D44" s="49">
        <v>0</v>
      </c>
      <c r="E44" s="25" t="str">
        <f t="shared" si="0"/>
        <v/>
      </c>
    </row>
    <row r="45" spans="1:5" ht="14.25" x14ac:dyDescent="0.2">
      <c r="A45" s="26" t="s">
        <v>14</v>
      </c>
      <c r="B45" s="14" t="s">
        <v>80</v>
      </c>
      <c r="C45" s="12"/>
      <c r="D45" s="49">
        <v>0.79</v>
      </c>
      <c r="E45" s="25" t="str">
        <f t="shared" si="0"/>
        <v/>
      </c>
    </row>
    <row r="46" spans="1:5" x14ac:dyDescent="0.2">
      <c r="A46" s="41" t="s">
        <v>98</v>
      </c>
      <c r="B46" s="45" t="s">
        <v>94</v>
      </c>
      <c r="C46" s="12"/>
      <c r="D46" s="49">
        <v>0.79</v>
      </c>
      <c r="E46" s="25" t="str">
        <f t="shared" si="0"/>
        <v/>
      </c>
    </row>
    <row r="47" spans="1:5" ht="14.25" x14ac:dyDescent="0.2">
      <c r="A47" s="2" t="s">
        <v>15</v>
      </c>
      <c r="B47" s="34" t="s">
        <v>81</v>
      </c>
      <c r="C47" s="12"/>
      <c r="D47" s="49">
        <v>2.5499999999999998</v>
      </c>
      <c r="E47" s="25" t="str">
        <f t="shared" si="0"/>
        <v/>
      </c>
    </row>
    <row r="48" spans="1:5" ht="14.25" x14ac:dyDescent="0.2">
      <c r="A48" s="2">
        <v>38</v>
      </c>
      <c r="B48" s="14" t="s">
        <v>52</v>
      </c>
      <c r="C48" s="12"/>
      <c r="D48" s="49">
        <v>0</v>
      </c>
      <c r="E48" s="25" t="str">
        <f t="shared" si="0"/>
        <v/>
      </c>
    </row>
    <row r="49" spans="1:5" ht="14.25" x14ac:dyDescent="0.2">
      <c r="A49" s="2" t="s">
        <v>53</v>
      </c>
      <c r="B49" s="34" t="s">
        <v>82</v>
      </c>
      <c r="C49" s="12"/>
      <c r="D49" s="49">
        <v>0</v>
      </c>
      <c r="E49" s="25" t="str">
        <f t="shared" si="0"/>
        <v/>
      </c>
    </row>
    <row r="50" spans="1:5" ht="25.5" x14ac:dyDescent="0.2">
      <c r="A50" s="2">
        <v>40</v>
      </c>
      <c r="B50" s="14" t="s">
        <v>54</v>
      </c>
      <c r="C50" s="12"/>
      <c r="D50" s="49">
        <v>0</v>
      </c>
      <c r="E50" s="25" t="str">
        <f t="shared" si="0"/>
        <v/>
      </c>
    </row>
    <row r="51" spans="1:5" ht="25.5" x14ac:dyDescent="0.2">
      <c r="A51" s="2" t="s">
        <v>55</v>
      </c>
      <c r="B51" s="34" t="s">
        <v>83</v>
      </c>
      <c r="C51" s="12"/>
      <c r="D51" s="49">
        <v>0</v>
      </c>
      <c r="E51" s="25" t="str">
        <f t="shared" si="0"/>
        <v/>
      </c>
    </row>
    <row r="52" spans="1:5" ht="25.5" x14ac:dyDescent="0.2">
      <c r="A52" s="2" t="s">
        <v>56</v>
      </c>
      <c r="B52" s="34" t="s">
        <v>84</v>
      </c>
      <c r="C52" s="12"/>
      <c r="D52" s="49">
        <v>0</v>
      </c>
      <c r="E52" s="25" t="str">
        <f t="shared" si="0"/>
        <v/>
      </c>
    </row>
    <row r="53" spans="1:5" ht="14.25" x14ac:dyDescent="0.2">
      <c r="A53" s="2" t="s">
        <v>57</v>
      </c>
      <c r="B53" s="34" t="s">
        <v>85</v>
      </c>
      <c r="C53" s="12"/>
      <c r="D53" s="49">
        <v>0</v>
      </c>
      <c r="E53" s="25" t="str">
        <f t="shared" si="0"/>
        <v/>
      </c>
    </row>
    <row r="54" spans="1:5" ht="14.25" x14ac:dyDescent="0.2">
      <c r="A54" s="2">
        <v>44</v>
      </c>
      <c r="B54" s="14" t="s">
        <v>58</v>
      </c>
      <c r="C54" s="12"/>
      <c r="D54" s="49">
        <v>0</v>
      </c>
      <c r="E54" s="25" t="str">
        <f t="shared" si="0"/>
        <v/>
      </c>
    </row>
    <row r="55" spans="1:5" ht="14.25" x14ac:dyDescent="0.2">
      <c r="A55" s="33" t="s">
        <v>59</v>
      </c>
      <c r="B55" s="34" t="s">
        <v>16</v>
      </c>
      <c r="C55" s="12"/>
      <c r="D55" s="15">
        <f>SUM(D25:D31,D34:D36,D48,D50,D54)</f>
        <v>100</v>
      </c>
      <c r="E55" s="25"/>
    </row>
    <row r="56" spans="1:5" ht="25.5" x14ac:dyDescent="0.2">
      <c r="A56" s="33" t="s">
        <v>92</v>
      </c>
      <c r="B56" s="34" t="s">
        <v>86</v>
      </c>
      <c r="C56" s="12"/>
      <c r="D56" s="16">
        <f>IF(D13&gt;0,D13-100,"")</f>
        <v>0</v>
      </c>
      <c r="E56" s="9"/>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24"/>
  <sheetViews>
    <sheetView zoomScale="85" zoomScaleNormal="85" workbookViewId="0"/>
  </sheetViews>
  <sheetFormatPr baseColWidth="10" defaultRowHeight="11.25" x14ac:dyDescent="0.2"/>
  <cols>
    <col min="1" max="1" width="10.6640625" customWidth="1"/>
    <col min="2" max="2" width="53.83203125" customWidth="1"/>
    <col min="3" max="3" width="22.6640625" customWidth="1"/>
    <col min="4" max="4" width="21" customWidth="1"/>
    <col min="5" max="5" width="28.6640625" customWidth="1"/>
    <col min="6" max="6" width="18.6640625" customWidth="1"/>
    <col min="7" max="7" width="22.6640625" customWidth="1"/>
    <col min="8" max="8" width="30.6640625" customWidth="1"/>
    <col min="9" max="9" width="75.6640625" customWidth="1"/>
    <col min="10" max="10" width="45.6640625" customWidth="1"/>
    <col min="11" max="11" width="30.6640625" customWidth="1"/>
    <col min="12" max="12" width="65.6640625" customWidth="1"/>
  </cols>
  <sheetData>
    <row r="1" spans="1:12" ht="190.5" customHeight="1" x14ac:dyDescent="0.2">
      <c r="A1" s="20" t="s">
        <v>22</v>
      </c>
      <c r="B1" s="21" t="s">
        <v>60</v>
      </c>
      <c r="C1" s="22" t="s">
        <v>24</v>
      </c>
      <c r="D1" s="22" t="s">
        <v>61</v>
      </c>
      <c r="E1" s="22" t="s">
        <v>62</v>
      </c>
      <c r="F1" s="22" t="s">
        <v>63</v>
      </c>
      <c r="G1" s="22" t="s">
        <v>64</v>
      </c>
      <c r="H1" s="35" t="s">
        <v>87</v>
      </c>
      <c r="I1" s="35" t="s">
        <v>88</v>
      </c>
      <c r="J1" s="35" t="s">
        <v>89</v>
      </c>
      <c r="K1" s="35" t="s">
        <v>90</v>
      </c>
      <c r="L1" s="35" t="s">
        <v>91</v>
      </c>
    </row>
    <row r="2" spans="1:12" ht="14.25" x14ac:dyDescent="0.2">
      <c r="A2" s="23" t="s">
        <v>18</v>
      </c>
      <c r="B2" s="24" t="s">
        <v>2</v>
      </c>
      <c r="C2" s="30" t="str">
        <f>'BVI-Datenblatt'!C2</f>
        <v>30.09.2025</v>
      </c>
      <c r="D2" s="25"/>
      <c r="E2" s="25"/>
      <c r="F2" s="25"/>
      <c r="G2" s="25"/>
      <c r="H2" s="25"/>
      <c r="I2" s="25"/>
      <c r="J2" s="25"/>
      <c r="K2" s="25"/>
      <c r="L2" s="25"/>
    </row>
    <row r="3" spans="1:12" ht="14.25" x14ac:dyDescent="0.2">
      <c r="A3" s="23" t="s">
        <v>19</v>
      </c>
      <c r="B3" s="24" t="s">
        <v>65</v>
      </c>
      <c r="C3" s="52" t="str">
        <f>'BVI-Datenblatt'!C3</f>
        <v>FBG Individual R-IA</v>
      </c>
      <c r="D3" s="25"/>
      <c r="E3" s="25"/>
      <c r="F3" s="25"/>
      <c r="G3" s="25"/>
      <c r="H3" s="25"/>
      <c r="I3" s="25"/>
      <c r="J3" s="25"/>
      <c r="K3" s="25"/>
      <c r="L3" s="25"/>
    </row>
    <row r="4" spans="1:12" ht="14.25" x14ac:dyDescent="0.2">
      <c r="A4" s="23" t="s">
        <v>20</v>
      </c>
      <c r="B4" s="24" t="s">
        <v>0</v>
      </c>
      <c r="C4" s="39"/>
      <c r="D4" s="25"/>
      <c r="E4" s="25"/>
      <c r="F4" s="25"/>
      <c r="G4" s="25"/>
      <c r="H4" s="25"/>
      <c r="I4" s="25"/>
      <c r="J4" s="25"/>
      <c r="K4" s="25"/>
      <c r="L4" s="25"/>
    </row>
    <row r="5" spans="1:12" ht="14.25" x14ac:dyDescent="0.2">
      <c r="A5" s="26" t="s">
        <v>21</v>
      </c>
      <c r="B5" s="27" t="s">
        <v>1</v>
      </c>
      <c r="C5" s="38"/>
      <c r="D5" s="25"/>
      <c r="E5" s="25"/>
      <c r="F5" s="25"/>
      <c r="G5" s="25"/>
      <c r="H5" s="25"/>
      <c r="I5" s="25"/>
      <c r="J5" s="25"/>
      <c r="K5" s="25"/>
      <c r="L5" s="25"/>
    </row>
    <row r="6" spans="1:12" ht="14.25" x14ac:dyDescent="0.2">
      <c r="A6" s="26" t="s">
        <v>66</v>
      </c>
      <c r="B6" s="27" t="s">
        <v>72</v>
      </c>
      <c r="C6" s="30" t="str">
        <f>'BVI-Datenblatt'!C6</f>
        <v>DE000A2DHSW9</v>
      </c>
      <c r="D6" s="25"/>
      <c r="E6" s="25"/>
      <c r="F6" s="25"/>
      <c r="G6" s="25"/>
      <c r="H6" s="25"/>
      <c r="I6" s="25"/>
      <c r="J6" s="25"/>
      <c r="K6" s="25"/>
      <c r="L6" s="25"/>
    </row>
    <row r="7" spans="1:12" ht="38.25" x14ac:dyDescent="0.2">
      <c r="A7" s="26" t="s">
        <v>67</v>
      </c>
      <c r="B7" s="27" t="s">
        <v>28</v>
      </c>
      <c r="C7" s="52" t="str">
        <f>'BVI-Datenblatt'!C7</f>
        <v>Helaba Invest Kapitalanlagegesellschaft mbH</v>
      </c>
      <c r="D7" s="25"/>
      <c r="E7" s="25"/>
      <c r="F7" s="25"/>
      <c r="G7" s="25"/>
      <c r="H7" s="25"/>
      <c r="I7" s="25"/>
      <c r="J7" s="25"/>
      <c r="K7" s="25"/>
      <c r="L7" s="25"/>
    </row>
    <row r="8" spans="1:12" ht="14.25" x14ac:dyDescent="0.2">
      <c r="A8" s="26" t="s">
        <v>68</v>
      </c>
      <c r="B8" s="27" t="s">
        <v>29</v>
      </c>
      <c r="C8" s="52" t="str">
        <f>'BVI-Datenblatt'!C8</f>
        <v>Frankfurt am Main</v>
      </c>
      <c r="D8" s="25"/>
      <c r="E8" s="25"/>
      <c r="F8" s="25"/>
      <c r="G8" s="25"/>
      <c r="H8" s="25"/>
      <c r="I8" s="25"/>
      <c r="J8" s="25"/>
      <c r="K8" s="25"/>
      <c r="L8" s="25"/>
    </row>
    <row r="9" spans="1:12" ht="14.25" x14ac:dyDescent="0.2">
      <c r="A9" s="26" t="s">
        <v>69</v>
      </c>
      <c r="B9" s="27" t="s">
        <v>40</v>
      </c>
      <c r="C9" s="28"/>
      <c r="D9" s="53">
        <f>'BVI-Datenblatt'!E22</f>
        <v>898.38</v>
      </c>
      <c r="E9" s="25"/>
      <c r="F9" s="25"/>
      <c r="G9" s="25"/>
      <c r="H9" s="25"/>
      <c r="I9" s="25"/>
      <c r="J9" s="25"/>
      <c r="K9" s="25"/>
      <c r="L9" s="25"/>
    </row>
    <row r="10" spans="1:12" ht="14.25" x14ac:dyDescent="0.2">
      <c r="A10" s="26" t="s">
        <v>70</v>
      </c>
      <c r="B10" s="27" t="s">
        <v>71</v>
      </c>
      <c r="C10" s="40" t="str">
        <f>'BVI-Datenblatt'!C23</f>
        <v>EUR</v>
      </c>
      <c r="D10" s="29"/>
      <c r="E10" s="29"/>
      <c r="F10" s="29"/>
      <c r="G10" s="29"/>
      <c r="H10" s="29"/>
      <c r="I10" s="29"/>
      <c r="J10" s="29"/>
      <c r="K10" s="29"/>
      <c r="L10" s="29"/>
    </row>
    <row r="11" spans="1:12" ht="25.5" x14ac:dyDescent="0.2">
      <c r="A11" s="26">
        <v>1</v>
      </c>
      <c r="B11" s="52" t="s">
        <v>106</v>
      </c>
      <c r="C11" s="28"/>
      <c r="D11" s="29" t="str">
        <f>IF($C$4&gt;0,PRODUCT($C$4,$C$5,H11/100),"")</f>
        <v/>
      </c>
      <c r="E11" s="52" t="s">
        <v>107</v>
      </c>
      <c r="F11" s="54" t="s">
        <v>108</v>
      </c>
      <c r="G11" s="31"/>
      <c r="H11" s="50">
        <v>2.62</v>
      </c>
      <c r="I11" s="50">
        <v>2.62</v>
      </c>
      <c r="J11" s="50">
        <v>0</v>
      </c>
      <c r="K11" s="50">
        <v>0</v>
      </c>
      <c r="L11" s="50">
        <v>0</v>
      </c>
    </row>
    <row r="12" spans="1:12" ht="25.5" x14ac:dyDescent="0.2">
      <c r="A12" s="26">
        <v>2</v>
      </c>
      <c r="B12" s="52" t="s">
        <v>109</v>
      </c>
      <c r="C12" s="28"/>
      <c r="D12" s="29" t="str">
        <f t="shared" ref="D12:D20" si="0">IF($C$4&gt;0,PRODUCT($C$4,$C$5,H12/100),"")</f>
        <v/>
      </c>
      <c r="E12" s="52" t="s">
        <v>110</v>
      </c>
      <c r="F12" s="54" t="s">
        <v>111</v>
      </c>
      <c r="G12" s="31"/>
      <c r="H12" s="50">
        <v>2.58</v>
      </c>
      <c r="I12" s="50">
        <v>0</v>
      </c>
      <c r="J12" s="50">
        <v>0</v>
      </c>
      <c r="K12" s="50">
        <v>0</v>
      </c>
      <c r="L12" s="50">
        <v>2.58</v>
      </c>
    </row>
    <row r="13" spans="1:12" ht="14.25" x14ac:dyDescent="0.2">
      <c r="A13" s="26">
        <v>3</v>
      </c>
      <c r="B13" s="52" t="s">
        <v>112</v>
      </c>
      <c r="C13" s="28"/>
      <c r="D13" s="29" t="str">
        <f t="shared" si="0"/>
        <v/>
      </c>
      <c r="E13" s="52" t="s">
        <v>113</v>
      </c>
      <c r="F13" s="54" t="s">
        <v>114</v>
      </c>
      <c r="G13" s="31"/>
      <c r="H13" s="50">
        <v>2.08</v>
      </c>
      <c r="I13" s="50">
        <v>0</v>
      </c>
      <c r="J13" s="50">
        <v>0</v>
      </c>
      <c r="K13" s="50">
        <v>2.08</v>
      </c>
      <c r="L13" s="50">
        <v>0</v>
      </c>
    </row>
    <row r="14" spans="1:12" ht="25.5" x14ac:dyDescent="0.2">
      <c r="A14" s="26">
        <v>4</v>
      </c>
      <c r="B14" s="52" t="s">
        <v>115</v>
      </c>
      <c r="C14" s="28"/>
      <c r="D14" s="29" t="str">
        <f t="shared" si="0"/>
        <v/>
      </c>
      <c r="E14" s="52" t="s">
        <v>116</v>
      </c>
      <c r="F14" s="54" t="s">
        <v>117</v>
      </c>
      <c r="G14" s="31"/>
      <c r="H14" s="50">
        <v>1.55</v>
      </c>
      <c r="I14" s="50">
        <v>1.55</v>
      </c>
      <c r="J14" s="50">
        <v>0</v>
      </c>
      <c r="K14" s="50">
        <v>0</v>
      </c>
      <c r="L14" s="50">
        <v>0</v>
      </c>
    </row>
    <row r="15" spans="1:12" ht="14.25" x14ac:dyDescent="0.2">
      <c r="A15" s="26">
        <v>5</v>
      </c>
      <c r="B15" s="52" t="s">
        <v>118</v>
      </c>
      <c r="C15" s="28"/>
      <c r="D15" s="29" t="str">
        <f t="shared" si="0"/>
        <v/>
      </c>
      <c r="E15" s="52" t="s">
        <v>119</v>
      </c>
      <c r="F15" s="54" t="s">
        <v>120</v>
      </c>
      <c r="G15" s="31"/>
      <c r="H15" s="50">
        <v>1.53</v>
      </c>
      <c r="I15" s="50">
        <v>0</v>
      </c>
      <c r="J15" s="50">
        <v>0</v>
      </c>
      <c r="K15" s="50">
        <v>1.53</v>
      </c>
      <c r="L15" s="50">
        <v>0</v>
      </c>
    </row>
    <row r="16" spans="1:12" ht="14.25" x14ac:dyDescent="0.2">
      <c r="A16" s="26">
        <v>6</v>
      </c>
      <c r="B16" s="52" t="s">
        <v>121</v>
      </c>
      <c r="C16" s="28"/>
      <c r="D16" s="29" t="str">
        <f t="shared" si="0"/>
        <v/>
      </c>
      <c r="E16" s="52" t="s">
        <v>122</v>
      </c>
      <c r="F16" s="54" t="s">
        <v>123</v>
      </c>
      <c r="G16" s="31"/>
      <c r="H16" s="50">
        <v>1.51</v>
      </c>
      <c r="I16" s="50">
        <v>1.51</v>
      </c>
      <c r="J16" s="50">
        <v>0</v>
      </c>
      <c r="K16" s="50">
        <v>0</v>
      </c>
      <c r="L16" s="50">
        <v>0</v>
      </c>
    </row>
    <row r="17" spans="1:12" ht="14.25" x14ac:dyDescent="0.2">
      <c r="A17" s="26">
        <v>7</v>
      </c>
      <c r="B17" s="52" t="s">
        <v>124</v>
      </c>
      <c r="C17" s="28"/>
      <c r="D17" s="29" t="str">
        <f t="shared" si="0"/>
        <v/>
      </c>
      <c r="E17" s="52" t="s">
        <v>125</v>
      </c>
      <c r="F17" s="54" t="s">
        <v>126</v>
      </c>
      <c r="G17" s="31"/>
      <c r="H17" s="50">
        <v>1.44</v>
      </c>
      <c r="I17" s="50">
        <v>1.44</v>
      </c>
      <c r="J17" s="50">
        <v>0</v>
      </c>
      <c r="K17" s="50">
        <v>0</v>
      </c>
      <c r="L17" s="50">
        <v>0</v>
      </c>
    </row>
    <row r="18" spans="1:12" ht="14.25" x14ac:dyDescent="0.2">
      <c r="A18" s="26">
        <v>8</v>
      </c>
      <c r="B18" s="52" t="s">
        <v>127</v>
      </c>
      <c r="C18" s="28"/>
      <c r="D18" s="29" t="str">
        <f t="shared" si="0"/>
        <v/>
      </c>
      <c r="E18" s="52" t="s">
        <v>128</v>
      </c>
      <c r="F18" s="54" t="s">
        <v>129</v>
      </c>
      <c r="G18" s="31"/>
      <c r="H18" s="50">
        <v>1.31</v>
      </c>
      <c r="I18" s="50">
        <v>1.31</v>
      </c>
      <c r="J18" s="50">
        <v>0</v>
      </c>
      <c r="K18" s="50">
        <v>0</v>
      </c>
      <c r="L18" s="50">
        <v>0</v>
      </c>
    </row>
    <row r="19" spans="1:12" ht="14.25" x14ac:dyDescent="0.2">
      <c r="A19" s="26">
        <v>9</v>
      </c>
      <c r="B19" s="52" t="s">
        <v>130</v>
      </c>
      <c r="C19" s="28"/>
      <c r="D19" s="29" t="str">
        <f t="shared" si="0"/>
        <v/>
      </c>
      <c r="E19" s="52" t="s">
        <v>131</v>
      </c>
      <c r="F19" s="54" t="s">
        <v>132</v>
      </c>
      <c r="G19" s="31"/>
      <c r="H19" s="50">
        <v>1.3</v>
      </c>
      <c r="I19" s="50">
        <v>1.3</v>
      </c>
      <c r="J19" s="50">
        <v>0</v>
      </c>
      <c r="K19" s="50">
        <v>0</v>
      </c>
      <c r="L19" s="50">
        <v>0</v>
      </c>
    </row>
    <row r="20" spans="1:12" ht="14.25" x14ac:dyDescent="0.2">
      <c r="A20" s="26">
        <v>10</v>
      </c>
      <c r="B20" s="52" t="s">
        <v>133</v>
      </c>
      <c r="C20" s="28"/>
      <c r="D20" s="29" t="str">
        <f t="shared" si="0"/>
        <v/>
      </c>
      <c r="E20" s="52" t="s">
        <v>134</v>
      </c>
      <c r="F20" s="54" t="s">
        <v>135</v>
      </c>
      <c r="G20" s="31"/>
      <c r="H20" s="50">
        <v>1.28</v>
      </c>
      <c r="I20" s="50">
        <v>1.28</v>
      </c>
      <c r="J20" s="50">
        <v>0</v>
      </c>
      <c r="K20" s="50">
        <v>0</v>
      </c>
      <c r="L20" s="50">
        <v>0</v>
      </c>
    </row>
    <row r="22" spans="1:12" ht="38.25" customHeight="1" x14ac:dyDescent="0.2">
      <c r="A22" s="55" t="s">
        <v>136</v>
      </c>
      <c r="B22" s="56"/>
      <c r="C22" s="56"/>
      <c r="D22" s="56"/>
      <c r="E22" s="56"/>
      <c r="F22" s="56"/>
      <c r="G22" s="56"/>
      <c r="H22" s="56"/>
      <c r="I22" s="56"/>
      <c r="J22" s="56"/>
      <c r="K22" s="56"/>
      <c r="L22" s="56"/>
    </row>
    <row r="23" spans="1:12" ht="36.75" customHeight="1" x14ac:dyDescent="0.2">
      <c r="A23" s="55" t="s">
        <v>137</v>
      </c>
      <c r="B23" s="56"/>
      <c r="C23" s="56"/>
      <c r="D23" s="56"/>
      <c r="E23" s="56"/>
      <c r="F23" s="56"/>
      <c r="G23" s="56"/>
      <c r="H23" s="56"/>
      <c r="I23" s="56"/>
      <c r="J23" s="56"/>
      <c r="K23" s="56"/>
      <c r="L23" s="56"/>
    </row>
    <row r="24" spans="1:12" ht="12.75" x14ac:dyDescent="0.2">
      <c r="A24" s="55" t="s">
        <v>73</v>
      </c>
      <c r="B24" s="55"/>
      <c r="C24" s="55"/>
      <c r="D24" s="55"/>
      <c r="E24" s="55"/>
      <c r="F24" s="55"/>
      <c r="G24" s="55"/>
      <c r="H24" s="55"/>
      <c r="I24" s="55"/>
      <c r="J24" s="55"/>
      <c r="K24" s="55"/>
      <c r="L24" s="55"/>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Yildirim, Yaren</cp:lastModifiedBy>
  <cp:lastPrinted>2021-11-30T14:58:50Z</cp:lastPrinted>
  <dcterms:created xsi:type="dcterms:W3CDTF">2002-12-03T18:20:38Z</dcterms:created>
  <dcterms:modified xsi:type="dcterms:W3CDTF">2025-10-02T12:25:49Z</dcterms:modified>
</cp:coreProperties>
</file>